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th trials" sheetId="1" r:id="rId4"/>
    <sheet state="visible" name="First trial" sheetId="2" r:id="rId5"/>
    <sheet state="visible" name="second trial" sheetId="3" r:id="rId6"/>
    <sheet state="visible" name="data source" sheetId="4" r:id="rId7"/>
  </sheets>
  <definedNames/>
  <calcPr/>
</workbook>
</file>

<file path=xl/sharedStrings.xml><?xml version="1.0" encoding="utf-8"?>
<sst xmlns="http://schemas.openxmlformats.org/spreadsheetml/2006/main" count="47" uniqueCount="41">
  <si>
    <t>Week</t>
  </si>
  <si>
    <t>HCQ</t>
  </si>
  <si>
    <t>LPV/r</t>
  </si>
  <si>
    <t>Placebo 1</t>
  </si>
  <si>
    <t>Metformin</t>
  </si>
  <si>
    <t>Ivermectin low</t>
  </si>
  <si>
    <t>Ivermectin high</t>
  </si>
  <si>
    <t>Interferon Lambda (2 arms)</t>
  </si>
  <si>
    <t>Fluvoxamine</t>
  </si>
  <si>
    <t>Doxazosin</t>
  </si>
  <si>
    <t>Placebo 2</t>
  </si>
  <si>
    <t>Notes</t>
  </si>
  <si>
    <t xml:space="preserve">26 in total; </t>
  </si>
  <si>
    <t>placebo may be 11 :/</t>
  </si>
  <si>
    <t xml:space="preserve">randomization subtotals: </t>
  </si>
  <si>
    <t>these numbers match the published paper</t>
  </si>
  <si>
    <t>https://jamanetwork.com/journals/jamanetworkopen/fullarticle/2779044</t>
  </si>
  <si>
    <t>Placebo</t>
  </si>
  <si>
    <t>Subtotals</t>
  </si>
  <si>
    <t>Placebos during same week</t>
  </si>
  <si>
    <t>IVM low</t>
  </si>
  <si>
    <t>A</t>
  </si>
  <si>
    <t>IVM high</t>
  </si>
  <si>
    <t>B</t>
  </si>
  <si>
    <t>2 wk gap</t>
  </si>
  <si>
    <t>C</t>
  </si>
  <si>
    <t>pre-IVM</t>
  </si>
  <si>
    <t>D</t>
  </si>
  <si>
    <t>B+C</t>
  </si>
  <si>
    <t>A+B+C</t>
  </si>
  <si>
    <t>all placebo</t>
  </si>
  <si>
    <t>A+B+C+D</t>
  </si>
  <si>
    <t>presentation IVM</t>
  </si>
  <si>
    <t>all the weeks</t>
  </si>
  <si>
    <t>ignoring 2 blips</t>
  </si>
  <si>
    <t>presentation</t>
  </si>
  <si>
    <t>I guess this is possible due to block randomization   but what happened to the 2 extra patients?</t>
  </si>
  <si>
    <t xml:space="preserve">Presentation slides: </t>
  </si>
  <si>
    <t>https://dcricollab.dcri.duke.edu/sites/NIHKR/KR/GR-Slides-08-06-21.pdf</t>
  </si>
  <si>
    <t xml:space="preserve">Presentation: </t>
  </si>
  <si>
    <t>https://rethinkingclinicaltrials.org/news/august-6-2021-early-treatment-of-covid-19-with-repurposed-therapies-the-together-adaptive-platform-trial-edward-mills-phd-frcp/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</si>
</sst>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u/>
      <color rgb="FF1155CC"/>
    </font>
    <font>
      <color rgb="FF666666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1" numFmtId="0" xfId="0" applyAlignment="1" applyFill="1" applyFont="1">
      <alignment readingOrder="0" shrinkToFit="0" wrapText="1"/>
    </xf>
    <xf borderId="0" fillId="2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HCQ, LPV/r, Placebo 1, Metformin, Ivermectin low…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'Both trials'!$B$1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trials'!$B$2:$B$62</c:f>
              <c:numCache/>
            </c:numRef>
          </c:val>
          <c:smooth val="0"/>
        </c:ser>
        <c:ser>
          <c:idx val="1"/>
          <c:order val="1"/>
          <c:tx>
            <c:strRef>
              <c:f>'Both trials'!$C$1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trials'!$C$2:$C$62</c:f>
              <c:numCache/>
            </c:numRef>
          </c:val>
          <c:smooth val="0"/>
        </c:ser>
        <c:ser>
          <c:idx val="2"/>
          <c:order val="2"/>
          <c:tx>
            <c:strRef>
              <c:f>'Both trials'!$D$1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trials'!$D$2:$D$62</c:f>
              <c:numCache/>
            </c:numRef>
          </c:val>
          <c:smooth val="0"/>
        </c:ser>
        <c:ser>
          <c:idx val="3"/>
          <c:order val="3"/>
          <c:tx>
            <c:strRef>
              <c:f>'Both trials'!$E$1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trials'!$E$2:$E$62</c:f>
              <c:numCache/>
            </c:numRef>
          </c:val>
          <c:smooth val="0"/>
        </c:ser>
        <c:ser>
          <c:idx val="4"/>
          <c:order val="4"/>
          <c:tx>
            <c:strRef>
              <c:f>'Both trials'!$F$1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trials'!$F$2:$F$62</c:f>
              <c:numCache/>
            </c:numRef>
          </c:val>
          <c:smooth val="0"/>
        </c:ser>
        <c:ser>
          <c:idx val="5"/>
          <c:order val="5"/>
          <c:tx>
            <c:strRef>
              <c:f>'Both trials'!$G$1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trials'!$G$2:$G$62</c:f>
              <c:numCache/>
            </c:numRef>
          </c:val>
          <c:smooth val="0"/>
        </c:ser>
        <c:ser>
          <c:idx val="6"/>
          <c:order val="6"/>
          <c:tx>
            <c:strRef>
              <c:f>'Both trials'!$H$1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trials'!$H$2:$H$62</c:f>
              <c:numCache/>
            </c:numRef>
          </c:val>
          <c:smooth val="0"/>
        </c:ser>
        <c:ser>
          <c:idx val="7"/>
          <c:order val="7"/>
          <c:tx>
            <c:strRef>
              <c:f>'Both trials'!$I$1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trials'!$I$2:$I$62</c:f>
              <c:numCache/>
            </c:numRef>
          </c:val>
          <c:smooth val="0"/>
        </c:ser>
        <c:ser>
          <c:idx val="8"/>
          <c:order val="8"/>
          <c:tx>
            <c:strRef>
              <c:f>'Both trials'!$J$1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trials'!$J$2:$J$62</c:f>
              <c:numCache/>
            </c:numRef>
          </c:val>
          <c:smooth val="0"/>
        </c:ser>
        <c:ser>
          <c:idx val="9"/>
          <c:order val="9"/>
          <c:tx>
            <c:strRef>
              <c:f>'Both trials'!$K$1</c:f>
            </c:strRef>
          </c:tx>
          <c:spPr>
            <a:ln cmpd="sng">
              <a:solidFill>
                <a:srgbClr val="71C287"/>
              </a:solidFill>
            </a:ln>
          </c:spPr>
          <c:marker>
            <c:symbol val="none"/>
          </c:marker>
          <c:cat>
            <c:strRef>
              <c:f>'Both trials'!$A$2:$A$62</c:f>
            </c:strRef>
          </c:cat>
          <c:val>
            <c:numRef>
              <c:f>'Both trials'!$K$2:$K$62</c:f>
              <c:numCache/>
            </c:numRef>
          </c:val>
          <c:smooth val="0"/>
        </c:ser>
        <c:axId val="1254237780"/>
        <c:axId val="179466971"/>
      </c:lineChart>
      <c:catAx>
        <c:axId val="12542377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Week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466971"/>
      </c:catAx>
      <c:valAx>
        <c:axId val="1794669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423778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Enrollment into intervention and placebo arms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'First trial'!$B$1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'First trial'!$A$2:$A$20</c:f>
            </c:strRef>
          </c:cat>
          <c:val>
            <c:numRef>
              <c:f>'First trial'!$B$2:$B$20</c:f>
              <c:numCache/>
            </c:numRef>
          </c:val>
          <c:smooth val="0"/>
        </c:ser>
        <c:ser>
          <c:idx val="1"/>
          <c:order val="1"/>
          <c:tx>
            <c:strRef>
              <c:f>'First trial'!$C$1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'First trial'!$A$2:$A$20</c:f>
            </c:strRef>
          </c:cat>
          <c:val>
            <c:numRef>
              <c:f>'First trial'!$C$2:$C$20</c:f>
              <c:numCache/>
            </c:numRef>
          </c:val>
          <c:smooth val="0"/>
        </c:ser>
        <c:ser>
          <c:idx val="2"/>
          <c:order val="2"/>
          <c:tx>
            <c:strRef>
              <c:f>'First trial'!$D$1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'First trial'!$A$2:$A$20</c:f>
            </c:strRef>
          </c:cat>
          <c:val>
            <c:numRef>
              <c:f>'First trial'!$D$2:$D$20</c:f>
              <c:numCache/>
            </c:numRef>
          </c:val>
          <c:smooth val="0"/>
        </c:ser>
        <c:axId val="1250176818"/>
        <c:axId val="1421598281"/>
      </c:lineChart>
      <c:catAx>
        <c:axId val="12501768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Week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21598281"/>
      </c:catAx>
      <c:valAx>
        <c:axId val="14215982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01768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TOGETHER trial intervention arm enrollment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'second trial'!$B$1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'second trial'!$A$2:$A$30</c:f>
            </c:strRef>
          </c:cat>
          <c:val>
            <c:numRef>
              <c:f>'second trial'!$B$2:$B$30</c:f>
              <c:numCache/>
            </c:numRef>
          </c:val>
          <c:smooth val="0"/>
        </c:ser>
        <c:ser>
          <c:idx val="1"/>
          <c:order val="1"/>
          <c:tx>
            <c:strRef>
              <c:f>'second trial'!$C$1</c:f>
            </c:strRef>
          </c:tx>
          <c:spPr>
            <a:ln cmpd="sng">
              <a:solidFill>
                <a:srgbClr val="00FFD9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'second trial'!$A$2:$A$30</c:f>
            </c:strRef>
          </c:cat>
          <c:val>
            <c:numRef>
              <c:f>'second trial'!$C$2:$C$30</c:f>
              <c:numCache/>
            </c:numRef>
          </c:val>
          <c:smooth val="0"/>
        </c:ser>
        <c:ser>
          <c:idx val="2"/>
          <c:order val="2"/>
          <c:tx>
            <c:strRef>
              <c:f>'second trial'!$D$1</c:f>
            </c:strRef>
          </c:tx>
          <c:spPr>
            <a:ln cmpd="sng">
              <a:solidFill>
                <a:srgbClr val="00FF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'second trial'!$A$2:$A$30</c:f>
            </c:strRef>
          </c:cat>
          <c:val>
            <c:numRef>
              <c:f>'second trial'!$D$2:$D$30</c:f>
              <c:numCache/>
            </c:numRef>
          </c:val>
          <c:smooth val="0"/>
        </c:ser>
        <c:ser>
          <c:idx val="3"/>
          <c:order val="3"/>
          <c:tx>
            <c:strRef>
              <c:f>'second trial'!$E$1</c:f>
            </c:strRef>
          </c:tx>
          <c:spPr>
            <a:ln cmpd="sng">
              <a:solidFill>
                <a:srgbClr val="674EA7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'second trial'!$A$2:$A$30</c:f>
            </c:strRef>
          </c:cat>
          <c:val>
            <c:numRef>
              <c:f>'second trial'!$E$2:$E$30</c:f>
              <c:numCache/>
            </c:numRef>
          </c:val>
          <c:smooth val="0"/>
        </c:ser>
        <c:ser>
          <c:idx val="4"/>
          <c:order val="4"/>
          <c:tx>
            <c:strRef>
              <c:f>'second trial'!$F$1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'second trial'!$A$2:$A$30</c:f>
            </c:strRef>
          </c:cat>
          <c:val>
            <c:numRef>
              <c:f>'second trial'!$F$2:$F$30</c:f>
              <c:numCache/>
            </c:numRef>
          </c:val>
          <c:smooth val="0"/>
        </c:ser>
        <c:ser>
          <c:idx val="5"/>
          <c:order val="5"/>
          <c:tx>
            <c:strRef>
              <c:f>'second trial'!$G$1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'second trial'!$A$2:$A$30</c:f>
            </c:strRef>
          </c:cat>
          <c:val>
            <c:numRef>
              <c:f>'second trial'!$G$2:$G$30</c:f>
              <c:numCache/>
            </c:numRef>
          </c:val>
          <c:smooth val="0"/>
        </c:ser>
        <c:ser>
          <c:idx val="6"/>
          <c:order val="6"/>
          <c:tx>
            <c:strRef>
              <c:f>'second trial'!$H$1</c:f>
            </c:strRef>
          </c:tx>
          <c:spPr>
            <a:ln cmpd="sng">
              <a:solidFill>
                <a:srgbClr val="CC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'second trial'!$A$2:$A$30</c:f>
            </c:strRef>
          </c:cat>
          <c:val>
            <c:numRef>
              <c:f>'second trial'!$H$2:$H$30</c:f>
              <c:numCache/>
            </c:numRef>
          </c:val>
          <c:smooth val="0"/>
        </c:ser>
        <c:axId val="416050512"/>
        <c:axId val="146960302"/>
      </c:lineChart>
      <c:catAx>
        <c:axId val="41605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Week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6960302"/>
      </c:catAx>
      <c:valAx>
        <c:axId val="1469603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605051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238125</xdr:colOff>
      <xdr:row>38</xdr:row>
      <xdr:rowOff>66675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838200</xdr:colOff>
      <xdr:row>3</xdr:row>
      <xdr:rowOff>95250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809625</xdr:colOff>
      <xdr:row>2</xdr:row>
      <xdr:rowOff>19050</xdr:rowOff>
    </xdr:from>
    <xdr:ext cx="7429500" cy="46005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5</xdr:row>
      <xdr:rowOff>0</xdr:rowOff>
    </xdr:from>
    <xdr:ext cx="11296650" cy="7610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jamanetwork.com/journals/jamanetworkopen/fullarticle/2779044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cricollab.dcri.duke.edu/sites/NIHKR/KR/GR-Slides-08-06-21.pdf" TargetMode="External"/><Relationship Id="rId2" Type="http://schemas.openxmlformats.org/officeDocument/2006/relationships/hyperlink" Target="https://rethinkingclinicaltrials.org/news/august-6-2021-early-treatment-of-covid-19-with-repurposed-therapies-the-together-adaptive-platform-trial-edward-mills-phd-frcp/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2" max="11" width="7.13"/>
    <col customWidth="1" min="12" max="12" width="21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</row>
    <row r="2">
      <c r="A2" s="1">
        <v>1.0</v>
      </c>
      <c r="B2" s="2">
        <v>2.0</v>
      </c>
      <c r="C2" s="2">
        <v>0.0</v>
      </c>
      <c r="D2" s="2">
        <v>3.0</v>
      </c>
      <c r="E2" s="3"/>
      <c r="F2" s="3"/>
      <c r="G2" s="3"/>
      <c r="H2" s="3"/>
      <c r="I2" s="3"/>
      <c r="J2" s="3"/>
      <c r="K2" s="3"/>
    </row>
    <row r="3">
      <c r="A3" s="1">
        <v>2.0</v>
      </c>
      <c r="B3" s="2">
        <v>4.0</v>
      </c>
      <c r="C3" s="2">
        <v>0.0</v>
      </c>
      <c r="D3" s="4">
        <v>1.0</v>
      </c>
      <c r="E3" s="3"/>
      <c r="F3" s="3"/>
      <c r="G3" s="3"/>
      <c r="H3" s="3"/>
      <c r="I3" s="3"/>
      <c r="J3" s="3"/>
      <c r="K3" s="3"/>
    </row>
    <row r="4">
      <c r="A4" s="1">
        <v>3.0</v>
      </c>
      <c r="B4" s="2">
        <v>0.0</v>
      </c>
      <c r="C4" s="2">
        <v>0.0</v>
      </c>
      <c r="D4" s="2">
        <v>5.0</v>
      </c>
      <c r="E4" s="3"/>
      <c r="F4" s="3"/>
      <c r="G4" s="3"/>
      <c r="H4" s="3"/>
      <c r="I4" s="3"/>
      <c r="J4" s="3"/>
      <c r="K4" s="3"/>
    </row>
    <row r="5">
      <c r="A5" s="1">
        <v>4.0</v>
      </c>
      <c r="B5" s="2">
        <v>6.0</v>
      </c>
      <c r="C5" s="2">
        <v>0.0</v>
      </c>
      <c r="D5" s="2">
        <v>5.0</v>
      </c>
      <c r="E5" s="3"/>
      <c r="F5" s="3"/>
      <c r="G5" s="3"/>
      <c r="H5" s="3"/>
      <c r="I5" s="3"/>
      <c r="J5" s="3"/>
      <c r="K5" s="3"/>
    </row>
    <row r="6">
      <c r="A6" s="1">
        <v>5.0</v>
      </c>
      <c r="B6" s="2">
        <v>6.0</v>
      </c>
      <c r="C6" s="2">
        <v>0.0</v>
      </c>
      <c r="D6" s="4">
        <v>11.0</v>
      </c>
      <c r="E6" s="3"/>
      <c r="F6" s="3"/>
      <c r="G6" s="3"/>
      <c r="H6" s="3"/>
      <c r="I6" s="3"/>
      <c r="J6" s="3"/>
      <c r="K6" s="3"/>
    </row>
    <row r="7">
      <c r="A7" s="1">
        <v>6.0</v>
      </c>
      <c r="B7" s="2">
        <v>8.0</v>
      </c>
      <c r="C7" s="2">
        <v>0.0</v>
      </c>
      <c r="D7" s="3">
        <f>26-8</f>
        <v>18</v>
      </c>
      <c r="E7" s="3"/>
      <c r="F7" s="3"/>
      <c r="G7" s="3"/>
      <c r="H7" s="3"/>
      <c r="I7" s="3"/>
      <c r="J7" s="3"/>
      <c r="K7" s="3"/>
      <c r="L7" s="1" t="s">
        <v>12</v>
      </c>
    </row>
    <row r="8">
      <c r="A8" s="1">
        <v>7.0</v>
      </c>
      <c r="B8" s="2">
        <v>12.0</v>
      </c>
      <c r="C8" s="2">
        <v>4.0</v>
      </c>
      <c r="D8" s="4">
        <f>26-C8-B8</f>
        <v>10</v>
      </c>
      <c r="E8" s="3"/>
      <c r="F8" s="3"/>
      <c r="G8" s="3"/>
      <c r="H8" s="3"/>
      <c r="I8" s="3"/>
      <c r="J8" s="3"/>
      <c r="K8" s="3"/>
      <c r="L8" s="1" t="s">
        <v>13</v>
      </c>
    </row>
    <row r="9">
      <c r="A9" s="1">
        <v>8.0</v>
      </c>
      <c r="B9" s="2">
        <v>10.0</v>
      </c>
      <c r="C9" s="2">
        <v>14.0</v>
      </c>
      <c r="D9" s="2">
        <v>8.0</v>
      </c>
      <c r="E9" s="3"/>
      <c r="F9" s="3"/>
      <c r="G9" s="3"/>
      <c r="H9" s="3"/>
      <c r="I9" s="3"/>
      <c r="J9" s="3"/>
      <c r="K9" s="3"/>
    </row>
    <row r="10">
      <c r="A10" s="1">
        <v>9.0</v>
      </c>
      <c r="B10" s="2">
        <v>11.0</v>
      </c>
      <c r="C10" s="2">
        <v>21.0</v>
      </c>
      <c r="D10" s="2">
        <v>14.0</v>
      </c>
      <c r="E10" s="3"/>
      <c r="F10" s="3"/>
      <c r="G10" s="3"/>
      <c r="H10" s="3"/>
      <c r="I10" s="3"/>
      <c r="J10" s="3"/>
      <c r="K10" s="3"/>
    </row>
    <row r="11">
      <c r="A11" s="1">
        <v>10.0</v>
      </c>
      <c r="B11" s="2">
        <v>18.0</v>
      </c>
      <c r="C11" s="4">
        <v>21.0</v>
      </c>
      <c r="D11" s="4">
        <v>10.0</v>
      </c>
      <c r="E11" s="3"/>
      <c r="F11" s="3"/>
      <c r="G11" s="3"/>
      <c r="H11" s="3"/>
      <c r="I11" s="3"/>
      <c r="J11" s="3"/>
      <c r="K11" s="3"/>
      <c r="L11" s="1" t="s">
        <v>13</v>
      </c>
    </row>
    <row r="12">
      <c r="A12" s="1">
        <v>11.0</v>
      </c>
      <c r="B12" s="2">
        <v>14.0</v>
      </c>
      <c r="C12" s="2">
        <v>28.0</v>
      </c>
      <c r="D12" s="2">
        <v>20.0</v>
      </c>
      <c r="E12" s="3"/>
      <c r="F12" s="3"/>
      <c r="G12" s="3"/>
      <c r="H12" s="3"/>
      <c r="I12" s="3"/>
      <c r="J12" s="3"/>
      <c r="K12" s="3"/>
    </row>
    <row r="13">
      <c r="A13" s="1">
        <v>12.0</v>
      </c>
      <c r="B13" s="2">
        <v>18.0</v>
      </c>
      <c r="C13" s="2">
        <v>28.0</v>
      </c>
      <c r="D13" s="2">
        <v>21.0</v>
      </c>
      <c r="E13" s="3"/>
      <c r="F13" s="3"/>
      <c r="G13" s="3"/>
      <c r="H13" s="3"/>
      <c r="I13" s="3"/>
      <c r="J13" s="3"/>
      <c r="K13" s="3"/>
    </row>
    <row r="14">
      <c r="A14" s="1">
        <v>13.0</v>
      </c>
      <c r="B14" s="2">
        <v>27.0</v>
      </c>
      <c r="C14" s="2">
        <v>19.0</v>
      </c>
      <c r="D14" s="2">
        <v>19.0</v>
      </c>
      <c r="E14" s="3"/>
      <c r="F14" s="3"/>
      <c r="G14" s="3"/>
      <c r="H14" s="3"/>
      <c r="I14" s="3"/>
      <c r="J14" s="3"/>
      <c r="K14" s="3"/>
    </row>
    <row r="15">
      <c r="A15" s="1">
        <v>14.0</v>
      </c>
      <c r="B15" s="2">
        <v>14.0</v>
      </c>
      <c r="C15" s="2">
        <v>27.0</v>
      </c>
      <c r="D15" s="2">
        <v>21.0</v>
      </c>
      <c r="E15" s="3"/>
      <c r="F15" s="3"/>
      <c r="G15" s="3"/>
      <c r="H15" s="3"/>
      <c r="I15" s="3"/>
      <c r="J15" s="3"/>
      <c r="K15" s="3"/>
    </row>
    <row r="16">
      <c r="A16" s="1">
        <v>15.0</v>
      </c>
      <c r="B16" s="2">
        <v>16.0</v>
      </c>
      <c r="C16" s="2">
        <v>16.0</v>
      </c>
      <c r="D16" s="2">
        <v>16.0</v>
      </c>
      <c r="E16" s="3"/>
      <c r="F16" s="3"/>
      <c r="G16" s="3"/>
      <c r="H16" s="3"/>
      <c r="I16" s="3"/>
      <c r="J16" s="3"/>
      <c r="K16" s="3"/>
    </row>
    <row r="17">
      <c r="A17" s="1">
        <v>16.0</v>
      </c>
      <c r="B17" s="2">
        <v>16.0</v>
      </c>
      <c r="C17" s="4">
        <v>28.0</v>
      </c>
      <c r="D17" s="4">
        <v>11.0</v>
      </c>
      <c r="E17" s="3"/>
      <c r="F17" s="3"/>
      <c r="G17" s="3"/>
      <c r="H17" s="3"/>
      <c r="I17" s="3"/>
      <c r="J17" s="3"/>
      <c r="K17" s="3"/>
      <c r="M17" s="5" t="s">
        <v>1</v>
      </c>
      <c r="N17" s="5" t="s">
        <v>2</v>
      </c>
      <c r="O17" s="5" t="s">
        <v>3</v>
      </c>
    </row>
    <row r="18">
      <c r="A18" s="1">
        <v>17.0</v>
      </c>
      <c r="B18" s="2">
        <v>10.0</v>
      </c>
      <c r="C18" s="2">
        <v>18.0</v>
      </c>
      <c r="D18" s="2">
        <v>19.0</v>
      </c>
      <c r="E18" s="3"/>
      <c r="F18" s="3"/>
      <c r="G18" s="3"/>
      <c r="H18" s="3"/>
      <c r="I18" s="3"/>
      <c r="J18" s="3"/>
      <c r="K18" s="3"/>
      <c r="L18" s="1" t="s">
        <v>14</v>
      </c>
      <c r="M18" s="6">
        <f t="shared" ref="M18:O18" si="1">sum(B2:B20)</f>
        <v>214</v>
      </c>
      <c r="N18" s="6">
        <f t="shared" si="1"/>
        <v>244</v>
      </c>
      <c r="O18" s="6">
        <f t="shared" si="1"/>
        <v>227</v>
      </c>
    </row>
    <row r="19">
      <c r="A19" s="1">
        <v>18.0</v>
      </c>
      <c r="B19" s="2">
        <v>12.0</v>
      </c>
      <c r="C19" s="2">
        <v>10.0</v>
      </c>
      <c r="D19" s="2">
        <v>6.0</v>
      </c>
      <c r="E19" s="3"/>
      <c r="F19" s="3"/>
      <c r="G19" s="3"/>
      <c r="H19" s="3"/>
      <c r="I19" s="3"/>
      <c r="J19" s="3"/>
      <c r="K19" s="3"/>
      <c r="L19" s="1" t="s">
        <v>15</v>
      </c>
      <c r="N19" s="7" t="s">
        <v>16</v>
      </c>
    </row>
    <row r="20">
      <c r="A20" s="1">
        <v>19.0</v>
      </c>
      <c r="B20" s="2">
        <v>10.0</v>
      </c>
      <c r="C20" s="2">
        <v>10.0</v>
      </c>
      <c r="D20" s="2">
        <v>9.0</v>
      </c>
      <c r="E20" s="3"/>
      <c r="F20" s="3"/>
      <c r="G20" s="3"/>
      <c r="H20" s="3"/>
      <c r="I20" s="3"/>
      <c r="J20" s="3"/>
      <c r="K20" s="3"/>
    </row>
    <row r="21">
      <c r="A21" s="8">
        <v>20.0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8">
        <v>21.0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8">
        <v>22.0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8">
        <v>23.0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8">
        <v>24.0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8">
        <v>25.0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8">
        <v>26.0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8">
        <v>27.0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8">
        <v>28.0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8">
        <v>29.0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8">
        <v>30.0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8">
        <v>31.0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8">
        <v>32.0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1">
        <v>33.0</v>
      </c>
      <c r="B34" s="3"/>
      <c r="C34" s="3"/>
      <c r="D34" s="3"/>
      <c r="E34" s="2">
        <v>1.0</v>
      </c>
      <c r="F34" s="3"/>
      <c r="G34" s="3"/>
      <c r="H34" s="3"/>
      <c r="I34" s="2">
        <v>0.0</v>
      </c>
      <c r="J34" s="3"/>
      <c r="K34" s="2">
        <v>0.0</v>
      </c>
    </row>
    <row r="35">
      <c r="A35" s="1">
        <v>34.0</v>
      </c>
      <c r="B35" s="3"/>
      <c r="C35" s="3"/>
      <c r="D35" s="3"/>
      <c r="E35" s="2">
        <v>2.0</v>
      </c>
      <c r="F35" s="3"/>
      <c r="G35" s="3"/>
      <c r="H35" s="3"/>
      <c r="I35" s="2">
        <v>3.0</v>
      </c>
      <c r="J35" s="3"/>
      <c r="K35" s="2">
        <v>1.0</v>
      </c>
    </row>
    <row r="36">
      <c r="A36" s="1">
        <v>35.0</v>
      </c>
      <c r="B36" s="3"/>
      <c r="C36" s="3"/>
      <c r="D36" s="3"/>
      <c r="E36" s="2">
        <v>4.0</v>
      </c>
      <c r="F36" s="2">
        <v>1.0</v>
      </c>
      <c r="G36" s="3"/>
      <c r="H36" s="3"/>
      <c r="I36" s="2">
        <v>6.0</v>
      </c>
      <c r="J36" s="3"/>
      <c r="K36" s="2">
        <v>2.0</v>
      </c>
    </row>
    <row r="37">
      <c r="A37" s="1">
        <v>36.0</v>
      </c>
      <c r="B37" s="3"/>
      <c r="C37" s="3"/>
      <c r="D37" s="3"/>
      <c r="E37" s="2">
        <v>6.0</v>
      </c>
      <c r="F37" s="2">
        <v>10.0</v>
      </c>
      <c r="G37" s="3"/>
      <c r="H37" s="3"/>
      <c r="I37" s="2">
        <v>7.0</v>
      </c>
      <c r="J37" s="3"/>
      <c r="K37" s="2">
        <v>13.0</v>
      </c>
    </row>
    <row r="38">
      <c r="A38" s="1">
        <v>37.0</v>
      </c>
      <c r="B38" s="3"/>
      <c r="C38" s="3"/>
      <c r="D38" s="3"/>
      <c r="E38" s="2">
        <v>8.0</v>
      </c>
      <c r="F38" s="2">
        <v>8.0</v>
      </c>
      <c r="G38" s="3"/>
      <c r="H38" s="3"/>
      <c r="I38" s="2">
        <v>9.0</v>
      </c>
      <c r="J38" s="3"/>
      <c r="K38" s="2">
        <v>13.0</v>
      </c>
    </row>
    <row r="39">
      <c r="A39" s="1">
        <v>38.0</v>
      </c>
      <c r="B39" s="3"/>
      <c r="C39" s="3"/>
      <c r="D39" s="3"/>
      <c r="E39" s="2">
        <v>13.0</v>
      </c>
      <c r="F39" s="2">
        <v>10.0</v>
      </c>
      <c r="G39" s="3"/>
      <c r="H39" s="3"/>
      <c r="I39" s="2">
        <v>12.0</v>
      </c>
      <c r="J39" s="3"/>
      <c r="K39" s="2">
        <v>9.0</v>
      </c>
    </row>
    <row r="40">
      <c r="A40" s="1">
        <v>39.0</v>
      </c>
      <c r="B40" s="3"/>
      <c r="C40" s="3"/>
      <c r="D40" s="3"/>
      <c r="E40" s="2">
        <v>18.0</v>
      </c>
      <c r="F40" s="2">
        <v>28.0</v>
      </c>
      <c r="G40" s="3"/>
      <c r="H40" s="3"/>
      <c r="I40" s="2">
        <v>21.0</v>
      </c>
      <c r="J40" s="3"/>
      <c r="K40" s="4">
        <v>18.0</v>
      </c>
    </row>
    <row r="41">
      <c r="A41" s="1">
        <v>40.0</v>
      </c>
      <c r="B41" s="3"/>
      <c r="C41" s="3"/>
      <c r="D41" s="3"/>
      <c r="E41" s="2">
        <v>29.0</v>
      </c>
      <c r="F41" s="2">
        <v>21.0</v>
      </c>
      <c r="G41" s="3"/>
      <c r="H41" s="3"/>
      <c r="I41" s="2">
        <v>27.0</v>
      </c>
      <c r="J41" s="3"/>
      <c r="K41" s="2">
        <v>28.0</v>
      </c>
    </row>
    <row r="42">
      <c r="A42" s="1">
        <v>41.0</v>
      </c>
      <c r="B42" s="3"/>
      <c r="C42" s="3"/>
      <c r="D42" s="3"/>
      <c r="E42" s="4">
        <v>53.0</v>
      </c>
      <c r="F42" s="9"/>
      <c r="G42" s="9"/>
      <c r="H42" s="3"/>
      <c r="I42" s="2">
        <v>51.0</v>
      </c>
      <c r="J42" s="3"/>
      <c r="K42" s="4">
        <v>42.0</v>
      </c>
    </row>
    <row r="43">
      <c r="A43" s="1">
        <v>42.0</v>
      </c>
      <c r="B43" s="3"/>
      <c r="C43" s="3"/>
      <c r="D43" s="3"/>
      <c r="E43" s="2">
        <v>55.0</v>
      </c>
      <c r="F43" s="10"/>
      <c r="G43" s="10"/>
      <c r="H43" s="3"/>
      <c r="I43" s="2">
        <v>51.0</v>
      </c>
      <c r="J43" s="3"/>
      <c r="K43" s="2">
        <v>26.0</v>
      </c>
    </row>
    <row r="44">
      <c r="A44" s="1">
        <v>43.0</v>
      </c>
      <c r="B44" s="3"/>
      <c r="C44" s="3"/>
      <c r="D44" s="3"/>
      <c r="E44" s="2">
        <v>17.0</v>
      </c>
      <c r="F44" s="9"/>
      <c r="G44" s="4">
        <v>82.0</v>
      </c>
      <c r="H44" s="3"/>
      <c r="I44" s="2">
        <v>18.0</v>
      </c>
      <c r="J44" s="3"/>
      <c r="K44" s="2">
        <v>28.0</v>
      </c>
    </row>
    <row r="45">
      <c r="A45" s="1">
        <v>44.0</v>
      </c>
      <c r="B45" s="3"/>
      <c r="C45" s="3"/>
      <c r="D45" s="3"/>
      <c r="E45" s="2">
        <v>11.0</v>
      </c>
      <c r="F45" s="10"/>
      <c r="G45" s="2">
        <v>37.0</v>
      </c>
      <c r="H45" s="3"/>
      <c r="I45" s="2">
        <v>14.0</v>
      </c>
      <c r="J45" s="3"/>
      <c r="K45" s="2">
        <v>28.0</v>
      </c>
    </row>
    <row r="46">
      <c r="A46" s="1">
        <v>45.0</v>
      </c>
      <c r="B46" s="3"/>
      <c r="C46" s="3"/>
      <c r="D46" s="3"/>
      <c r="E46" s="9"/>
      <c r="F46" s="9"/>
      <c r="G46" s="2">
        <v>43.0</v>
      </c>
      <c r="H46" s="3"/>
      <c r="I46" s="2">
        <v>23.0</v>
      </c>
      <c r="J46" s="3"/>
      <c r="K46" s="2">
        <v>30.0</v>
      </c>
    </row>
    <row r="47">
      <c r="A47" s="1">
        <v>46.0</v>
      </c>
      <c r="B47" s="3"/>
      <c r="C47" s="3"/>
      <c r="D47" s="3"/>
      <c r="E47" s="9"/>
      <c r="F47" s="10"/>
      <c r="G47" s="2">
        <v>41.0</v>
      </c>
      <c r="H47" s="3"/>
      <c r="I47" s="2">
        <v>31.0</v>
      </c>
      <c r="J47" s="3"/>
      <c r="K47" s="2">
        <v>38.0</v>
      </c>
    </row>
    <row r="48">
      <c r="A48" s="1">
        <v>47.0</v>
      </c>
      <c r="B48" s="3"/>
      <c r="C48" s="3"/>
      <c r="D48" s="3"/>
      <c r="E48" s="2">
        <v>1.0</v>
      </c>
      <c r="F48" s="9"/>
      <c r="G48" s="2">
        <v>47.0</v>
      </c>
      <c r="H48" s="3"/>
      <c r="I48" s="2">
        <v>37.0</v>
      </c>
      <c r="J48" s="3"/>
      <c r="K48" s="2">
        <v>53.0</v>
      </c>
    </row>
    <row r="49">
      <c r="A49" s="1">
        <v>48.0</v>
      </c>
      <c r="B49" s="3"/>
      <c r="C49" s="3"/>
      <c r="D49" s="3"/>
      <c r="E49" s="9"/>
      <c r="F49" s="10"/>
      <c r="G49" s="2">
        <v>41.0</v>
      </c>
      <c r="H49" s="3"/>
      <c r="I49" s="2">
        <v>56.0</v>
      </c>
      <c r="J49" s="3"/>
      <c r="K49" s="2">
        <v>50.0</v>
      </c>
    </row>
    <row r="50">
      <c r="A50" s="1">
        <v>49.0</v>
      </c>
      <c r="B50" s="3"/>
      <c r="C50" s="3"/>
      <c r="D50" s="3"/>
      <c r="E50" s="9"/>
      <c r="F50" s="9"/>
      <c r="G50" s="2">
        <v>48.0</v>
      </c>
      <c r="H50" s="3"/>
      <c r="I50" s="2">
        <v>43.0</v>
      </c>
      <c r="J50" s="3"/>
      <c r="K50" s="2">
        <v>38.0</v>
      </c>
    </row>
    <row r="51">
      <c r="A51" s="1">
        <v>50.0</v>
      </c>
      <c r="B51" s="3"/>
      <c r="C51" s="3"/>
      <c r="D51" s="3"/>
      <c r="E51" s="9"/>
      <c r="F51" s="10"/>
      <c r="G51" s="2">
        <v>42.0</v>
      </c>
      <c r="H51" s="3"/>
      <c r="I51" s="2">
        <v>41.0</v>
      </c>
      <c r="J51" s="3"/>
      <c r="K51" s="2">
        <v>48.0</v>
      </c>
    </row>
    <row r="52">
      <c r="A52" s="1">
        <v>51.0</v>
      </c>
      <c r="B52" s="3"/>
      <c r="C52" s="3"/>
      <c r="D52" s="3"/>
      <c r="E52" s="9"/>
      <c r="F52" s="9"/>
      <c r="G52" s="2">
        <v>49.0</v>
      </c>
      <c r="H52" s="3"/>
      <c r="I52" s="2">
        <v>40.0</v>
      </c>
      <c r="J52" s="3"/>
      <c r="K52" s="2">
        <v>51.0</v>
      </c>
    </row>
    <row r="53">
      <c r="A53" s="1">
        <v>52.0</v>
      </c>
      <c r="B53" s="3"/>
      <c r="C53" s="3"/>
      <c r="D53" s="3"/>
      <c r="E53" s="9"/>
      <c r="F53" s="10"/>
      <c r="G53" s="2">
        <v>33.0</v>
      </c>
      <c r="H53" s="3"/>
      <c r="I53" s="4">
        <v>49.0</v>
      </c>
      <c r="J53" s="3"/>
      <c r="K53" s="2">
        <v>34.0</v>
      </c>
    </row>
    <row r="54">
      <c r="A54" s="1">
        <v>53.0</v>
      </c>
      <c r="B54" s="3"/>
      <c r="C54" s="3"/>
      <c r="D54" s="3"/>
      <c r="E54" s="9"/>
      <c r="F54" s="9"/>
      <c r="G54" s="2">
        <v>40.0</v>
      </c>
      <c r="H54" s="3"/>
      <c r="I54" s="2">
        <v>40.0</v>
      </c>
      <c r="J54" s="3"/>
      <c r="K54" s="2">
        <v>34.0</v>
      </c>
    </row>
    <row r="55">
      <c r="A55" s="1">
        <v>54.0</v>
      </c>
      <c r="B55" s="3"/>
      <c r="C55" s="3"/>
      <c r="D55" s="3"/>
      <c r="E55" s="9"/>
      <c r="F55" s="10"/>
      <c r="G55" s="2">
        <v>36.0</v>
      </c>
      <c r="H55" s="3"/>
      <c r="I55" s="2">
        <v>37.0</v>
      </c>
      <c r="J55" s="3"/>
      <c r="K55" s="2">
        <v>35.0</v>
      </c>
    </row>
    <row r="56">
      <c r="A56" s="1">
        <v>55.0</v>
      </c>
      <c r="B56" s="3"/>
      <c r="C56" s="3"/>
      <c r="D56" s="3"/>
      <c r="E56" s="9"/>
      <c r="F56" s="9"/>
      <c r="G56" s="2">
        <v>24.0</v>
      </c>
      <c r="H56" s="3"/>
      <c r="I56" s="2">
        <v>22.0</v>
      </c>
      <c r="J56" s="3"/>
      <c r="K56" s="2">
        <v>19.0</v>
      </c>
    </row>
    <row r="57">
      <c r="A57" s="1">
        <v>56.0</v>
      </c>
      <c r="B57" s="3"/>
      <c r="C57" s="3"/>
      <c r="D57" s="3"/>
      <c r="E57" s="2">
        <v>1.0</v>
      </c>
      <c r="F57" s="10"/>
      <c r="G57" s="2">
        <v>24.0</v>
      </c>
      <c r="H57" s="3"/>
      <c r="I57" s="2">
        <v>21.0</v>
      </c>
      <c r="J57" s="2">
        <v>6.0</v>
      </c>
      <c r="K57" s="2">
        <v>23.0</v>
      </c>
    </row>
    <row r="58">
      <c r="A58" s="1">
        <v>57.0</v>
      </c>
      <c r="B58" s="3"/>
      <c r="C58" s="3"/>
      <c r="D58" s="3"/>
      <c r="E58" s="9"/>
      <c r="F58" s="9"/>
      <c r="G58" s="2">
        <v>20.0</v>
      </c>
      <c r="H58" s="2">
        <v>7.0</v>
      </c>
      <c r="I58" s="2">
        <v>24.0</v>
      </c>
      <c r="J58" s="2">
        <v>13.0</v>
      </c>
      <c r="K58" s="2">
        <v>20.0</v>
      </c>
    </row>
    <row r="59">
      <c r="A59" s="1">
        <v>58.0</v>
      </c>
      <c r="B59" s="3"/>
      <c r="C59" s="3"/>
      <c r="D59" s="3"/>
      <c r="E59" s="9"/>
      <c r="F59" s="10"/>
      <c r="G59" s="2">
        <v>14.0</v>
      </c>
      <c r="H59" s="2">
        <v>12.0</v>
      </c>
      <c r="I59" s="2">
        <v>13.0</v>
      </c>
      <c r="J59" s="2">
        <v>16.0</v>
      </c>
      <c r="K59" s="2">
        <v>10.0</v>
      </c>
    </row>
    <row r="60">
      <c r="A60" s="1">
        <v>59.0</v>
      </c>
      <c r="B60" s="3"/>
      <c r="C60" s="3"/>
      <c r="D60" s="3"/>
      <c r="E60" s="9"/>
      <c r="F60" s="9"/>
      <c r="G60" s="2">
        <v>10.0</v>
      </c>
      <c r="H60" s="2">
        <v>14.0</v>
      </c>
      <c r="I60" s="2">
        <v>11.0</v>
      </c>
      <c r="J60" s="2">
        <v>10.0</v>
      </c>
      <c r="K60" s="2">
        <v>12.0</v>
      </c>
    </row>
    <row r="61">
      <c r="A61" s="1">
        <v>60.0</v>
      </c>
      <c r="B61" s="3"/>
      <c r="C61" s="3"/>
      <c r="D61" s="3"/>
      <c r="E61" s="9"/>
      <c r="F61" s="10"/>
      <c r="G61" s="2">
        <v>4.0</v>
      </c>
      <c r="H61" s="2">
        <v>9.0</v>
      </c>
      <c r="I61" s="2">
        <v>5.0</v>
      </c>
      <c r="J61" s="2">
        <v>4.0</v>
      </c>
      <c r="K61" s="2">
        <v>5.0</v>
      </c>
    </row>
    <row r="62">
      <c r="A62" s="1">
        <v>61.0</v>
      </c>
      <c r="B62" s="3"/>
      <c r="C62" s="3"/>
      <c r="D62" s="3"/>
      <c r="E62" s="9"/>
      <c r="F62" s="10"/>
      <c r="G62" s="2">
        <v>1.0</v>
      </c>
      <c r="H62" s="2">
        <v>3.0</v>
      </c>
      <c r="I62" s="2">
        <v>1.0</v>
      </c>
      <c r="J62" s="2">
        <v>1.0</v>
      </c>
      <c r="K62" s="2">
        <v>3.0</v>
      </c>
    </row>
    <row r="63">
      <c r="A63" s="1">
        <v>62.0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1">
        <v>63.0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1">
        <v>64.0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1">
        <v>65.0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1">
        <v>66.0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1">
        <v>67.0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1">
        <v>68.0</v>
      </c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1">
        <v>69.0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1">
        <v>70.0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1">
        <v>71.0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1">
        <v>72.0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1">
        <v>73.0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1">
        <v>74.0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1">
        <v>75.0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1">
        <v>76.0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1">
        <v>77.0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1">
        <v>78.0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1">
        <v>79.0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1">
        <v>80.0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1">
        <v>81.0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1">
        <v>82.0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1">
        <v>83.0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1">
        <v>84.0</v>
      </c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1">
        <v>85.0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1">
        <v>86.0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1">
        <v>87.0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1">
        <v>88.0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1">
        <v>89.0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1">
        <v>90.0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1">
        <v>91.0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1">
        <v>92.0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1">
        <v>93.0</v>
      </c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1">
        <v>94.0</v>
      </c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1">
        <v>95.0</v>
      </c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1">
        <v>96.0</v>
      </c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1">
        <v>97.0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1">
        <v>98.0</v>
      </c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1">
        <v>99.0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1">
        <v>100.0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1">
        <v>101.0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1">
        <v>102.0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1">
        <v>103.0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1">
        <v>104.0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1">
        <v>105.0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hyperlinks>
    <hyperlink r:id="rId1" ref="N1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sheetData>
    <row r="1">
      <c r="A1" s="6" t="str">
        <f>'Both trials'!A1</f>
        <v>Week</v>
      </c>
      <c r="B1" s="6" t="str">
        <f>'Both trials'!B1</f>
        <v>HCQ</v>
      </c>
      <c r="C1" s="6" t="str">
        <f>'Both trials'!C1</f>
        <v>LPV/r</v>
      </c>
      <c r="D1" s="6" t="str">
        <f>'Both trials'!D1</f>
        <v>Placebo 1</v>
      </c>
    </row>
    <row r="2">
      <c r="A2" s="6">
        <f>'Both trials'!A2</f>
        <v>1</v>
      </c>
      <c r="B2" s="6">
        <f>'Both trials'!B2</f>
        <v>2</v>
      </c>
      <c r="C2" s="6">
        <f>'Both trials'!C2</f>
        <v>0</v>
      </c>
      <c r="D2" s="6">
        <f>'Both trials'!D2</f>
        <v>3</v>
      </c>
    </row>
    <row r="3">
      <c r="A3" s="6">
        <f>'Both trials'!A3</f>
        <v>2</v>
      </c>
      <c r="B3" s="6">
        <f>'Both trials'!B3</f>
        <v>4</v>
      </c>
      <c r="C3" s="6">
        <f>'Both trials'!C3</f>
        <v>0</v>
      </c>
      <c r="D3" s="6">
        <f>'Both trials'!D3</f>
        <v>1</v>
      </c>
    </row>
    <row r="4">
      <c r="A4" s="6">
        <f>'Both trials'!A4</f>
        <v>3</v>
      </c>
      <c r="B4" s="6">
        <f>'Both trials'!B4</f>
        <v>0</v>
      </c>
      <c r="C4" s="6">
        <f>'Both trials'!C4</f>
        <v>0</v>
      </c>
      <c r="D4" s="6">
        <f>'Both trials'!D4</f>
        <v>5</v>
      </c>
    </row>
    <row r="5">
      <c r="A5" s="6">
        <f>'Both trials'!A5</f>
        <v>4</v>
      </c>
      <c r="B5" s="6">
        <f>'Both trials'!B5</f>
        <v>6</v>
      </c>
      <c r="C5" s="6">
        <f>'Both trials'!C5</f>
        <v>0</v>
      </c>
      <c r="D5" s="6">
        <f>'Both trials'!D5</f>
        <v>5</v>
      </c>
    </row>
    <row r="6">
      <c r="A6" s="6">
        <f>'Both trials'!A6</f>
        <v>5</v>
      </c>
      <c r="B6" s="6">
        <f>'Both trials'!B6</f>
        <v>6</v>
      </c>
      <c r="C6" s="6">
        <f>'Both trials'!C6</f>
        <v>0</v>
      </c>
      <c r="D6" s="6">
        <f>'Both trials'!D6</f>
        <v>11</v>
      </c>
    </row>
    <row r="7">
      <c r="A7" s="6">
        <f>'Both trials'!A7</f>
        <v>6</v>
      </c>
      <c r="B7" s="6">
        <f>'Both trials'!B7</f>
        <v>8</v>
      </c>
      <c r="C7" s="6">
        <f>'Both trials'!C7</f>
        <v>0</v>
      </c>
      <c r="D7" s="6">
        <f>'Both trials'!D7</f>
        <v>18</v>
      </c>
    </row>
    <row r="8">
      <c r="A8" s="6">
        <f>'Both trials'!A8</f>
        <v>7</v>
      </c>
      <c r="B8" s="6">
        <f>'Both trials'!B8</f>
        <v>12</v>
      </c>
      <c r="C8" s="6">
        <f>'Both trials'!C8</f>
        <v>4</v>
      </c>
      <c r="D8" s="6">
        <f>'Both trials'!D8</f>
        <v>10</v>
      </c>
    </row>
    <row r="9">
      <c r="A9" s="6">
        <f>'Both trials'!A9</f>
        <v>8</v>
      </c>
      <c r="B9" s="6">
        <f>'Both trials'!B9</f>
        <v>10</v>
      </c>
      <c r="C9" s="6">
        <f>'Both trials'!C9</f>
        <v>14</v>
      </c>
      <c r="D9" s="6">
        <f>'Both trials'!D9</f>
        <v>8</v>
      </c>
    </row>
    <row r="10">
      <c r="A10" s="6">
        <f>'Both trials'!A10</f>
        <v>9</v>
      </c>
      <c r="B10" s="6">
        <f>'Both trials'!B10</f>
        <v>11</v>
      </c>
      <c r="C10" s="6">
        <f>'Both trials'!C10</f>
        <v>21</v>
      </c>
      <c r="D10" s="6">
        <f>'Both trials'!D10</f>
        <v>14</v>
      </c>
    </row>
    <row r="11">
      <c r="A11" s="6">
        <f>'Both trials'!A11</f>
        <v>10</v>
      </c>
      <c r="B11" s="6">
        <f>'Both trials'!B11</f>
        <v>18</v>
      </c>
      <c r="C11" s="6">
        <f>'Both trials'!C11</f>
        <v>21</v>
      </c>
      <c r="D11" s="6">
        <f>'Both trials'!D11</f>
        <v>10</v>
      </c>
    </row>
    <row r="12">
      <c r="A12" s="6">
        <f>'Both trials'!A12</f>
        <v>11</v>
      </c>
      <c r="B12" s="6">
        <f>'Both trials'!B12</f>
        <v>14</v>
      </c>
      <c r="C12" s="6">
        <f>'Both trials'!C12</f>
        <v>28</v>
      </c>
      <c r="D12" s="6">
        <f>'Both trials'!D12</f>
        <v>20</v>
      </c>
    </row>
    <row r="13">
      <c r="A13" s="6">
        <f>'Both trials'!A13</f>
        <v>12</v>
      </c>
      <c r="B13" s="6">
        <f>'Both trials'!B13</f>
        <v>18</v>
      </c>
      <c r="C13" s="6">
        <f>'Both trials'!C13</f>
        <v>28</v>
      </c>
      <c r="D13" s="6">
        <f>'Both trials'!D13</f>
        <v>21</v>
      </c>
    </row>
    <row r="14">
      <c r="A14" s="6">
        <f>'Both trials'!A14</f>
        <v>13</v>
      </c>
      <c r="B14" s="6">
        <f>'Both trials'!B14</f>
        <v>27</v>
      </c>
      <c r="C14" s="6">
        <f>'Both trials'!C14</f>
        <v>19</v>
      </c>
      <c r="D14" s="6">
        <f>'Both trials'!D14</f>
        <v>19</v>
      </c>
    </row>
    <row r="15">
      <c r="A15" s="6">
        <f>'Both trials'!A15</f>
        <v>14</v>
      </c>
      <c r="B15" s="6">
        <f>'Both trials'!B15</f>
        <v>14</v>
      </c>
      <c r="C15" s="6">
        <f>'Both trials'!C15</f>
        <v>27</v>
      </c>
      <c r="D15" s="6">
        <f>'Both trials'!D15</f>
        <v>21</v>
      </c>
    </row>
    <row r="16">
      <c r="A16" s="6">
        <f>'Both trials'!A16</f>
        <v>15</v>
      </c>
      <c r="B16" s="6">
        <f>'Both trials'!B16</f>
        <v>16</v>
      </c>
      <c r="C16" s="6">
        <f>'Both trials'!C16</f>
        <v>16</v>
      </c>
      <c r="D16" s="6">
        <f>'Both trials'!D16</f>
        <v>16</v>
      </c>
    </row>
    <row r="17">
      <c r="A17" s="6">
        <f>'Both trials'!A17</f>
        <v>16</v>
      </c>
      <c r="B17" s="6">
        <f>'Both trials'!B17</f>
        <v>16</v>
      </c>
      <c r="C17" s="6">
        <f>'Both trials'!C17</f>
        <v>28</v>
      </c>
      <c r="D17" s="6">
        <f>'Both trials'!D17</f>
        <v>11</v>
      </c>
    </row>
    <row r="18">
      <c r="A18" s="6">
        <f>'Both trials'!A18</f>
        <v>17</v>
      </c>
      <c r="B18" s="6">
        <f>'Both trials'!B18</f>
        <v>10</v>
      </c>
      <c r="C18" s="6">
        <f>'Both trials'!C18</f>
        <v>18</v>
      </c>
      <c r="D18" s="6">
        <f>'Both trials'!D18</f>
        <v>19</v>
      </c>
    </row>
    <row r="19">
      <c r="A19" s="6">
        <f>'Both trials'!A19</f>
        <v>18</v>
      </c>
      <c r="B19" s="6">
        <f>'Both trials'!B19</f>
        <v>12</v>
      </c>
      <c r="C19" s="6">
        <f>'Both trials'!C19</f>
        <v>10</v>
      </c>
      <c r="D19" s="6">
        <f>'Both trials'!D19</f>
        <v>6</v>
      </c>
    </row>
    <row r="20">
      <c r="A20" s="6">
        <f>'Both trials'!A20</f>
        <v>19</v>
      </c>
      <c r="B20" s="6">
        <f>'Both trials'!B20</f>
        <v>10</v>
      </c>
      <c r="C20" s="6">
        <f>'Both trials'!C20</f>
        <v>10</v>
      </c>
      <c r="D20" s="6">
        <f>'Both trials'!D20</f>
        <v>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4.75"/>
  </cols>
  <sheetData>
    <row r="1">
      <c r="A1" s="6" t="str">
        <f>'Both trials'!A1</f>
        <v>Week</v>
      </c>
      <c r="B1" s="6" t="str">
        <f>'Both trials'!E1</f>
        <v>Metformin</v>
      </c>
      <c r="C1" s="6" t="str">
        <f>'Both trials'!F1</f>
        <v>Ivermectin low</v>
      </c>
      <c r="D1" s="6" t="str">
        <f>'Both trials'!G1</f>
        <v>Ivermectin high</v>
      </c>
      <c r="E1" s="6" t="str">
        <f>'Both trials'!H1</f>
        <v>Interferon Lambda (2 arms)</v>
      </c>
      <c r="F1" s="6" t="str">
        <f>'Both trials'!I1</f>
        <v>Fluvoxamine</v>
      </c>
      <c r="G1" s="6" t="str">
        <f>'Both trials'!J1</f>
        <v>Doxazosin</v>
      </c>
      <c r="H1" s="1" t="s">
        <v>17</v>
      </c>
      <c r="I1" s="6" t="str">
        <f>'Both trials'!L1</f>
        <v>Notes</v>
      </c>
    </row>
    <row r="2">
      <c r="A2" s="6">
        <f>'Both trials'!A34</f>
        <v>33</v>
      </c>
      <c r="B2" s="6">
        <f>'Both trials'!E34</f>
        <v>1</v>
      </c>
      <c r="C2" s="6" t="str">
        <f>'Both trials'!F34</f>
        <v/>
      </c>
      <c r="D2" s="6" t="str">
        <f>'Both trials'!G34</f>
        <v/>
      </c>
      <c r="E2" s="6" t="str">
        <f>'Both trials'!H34</f>
        <v/>
      </c>
      <c r="F2" s="6">
        <f>'Both trials'!I34</f>
        <v>0</v>
      </c>
      <c r="G2" s="6" t="str">
        <f>'Both trials'!J34</f>
        <v/>
      </c>
      <c r="H2" s="6">
        <f>'Both trials'!K34</f>
        <v>0</v>
      </c>
      <c r="I2" s="6" t="str">
        <f>'Both trials'!L34</f>
        <v/>
      </c>
    </row>
    <row r="3">
      <c r="A3" s="6">
        <f>'Both trials'!A35</f>
        <v>34</v>
      </c>
      <c r="B3" s="6">
        <f>'Both trials'!E35</f>
        <v>2</v>
      </c>
      <c r="C3" s="6" t="str">
        <f>'Both trials'!F35</f>
        <v/>
      </c>
      <c r="D3" s="6" t="str">
        <f>'Both trials'!G35</f>
        <v/>
      </c>
      <c r="E3" s="6" t="str">
        <f>'Both trials'!H35</f>
        <v/>
      </c>
      <c r="F3" s="6">
        <f>'Both trials'!I35</f>
        <v>3</v>
      </c>
      <c r="G3" s="6" t="str">
        <f>'Both trials'!J35</f>
        <v/>
      </c>
      <c r="H3" s="6">
        <f>'Both trials'!K35</f>
        <v>1</v>
      </c>
      <c r="I3" s="6" t="str">
        <f>'Both trials'!L35</f>
        <v/>
      </c>
    </row>
    <row r="4">
      <c r="A4" s="6">
        <f>'Both trials'!A36</f>
        <v>35</v>
      </c>
      <c r="B4" s="6">
        <f>'Both trials'!E36</f>
        <v>4</v>
      </c>
      <c r="C4" s="6">
        <f>'Both trials'!F36</f>
        <v>1</v>
      </c>
      <c r="D4" s="6" t="str">
        <f>'Both trials'!G36</f>
        <v/>
      </c>
      <c r="E4" s="6" t="str">
        <f>'Both trials'!H36</f>
        <v/>
      </c>
      <c r="F4" s="6">
        <f>'Both trials'!I36</f>
        <v>6</v>
      </c>
      <c r="G4" s="6" t="str">
        <f>'Both trials'!J36</f>
        <v/>
      </c>
      <c r="H4" s="6">
        <f>'Both trials'!K36</f>
        <v>2</v>
      </c>
      <c r="I4" s="6" t="str">
        <f>'Both trials'!L36</f>
        <v/>
      </c>
    </row>
    <row r="5">
      <c r="A5" s="6">
        <f>'Both trials'!A37</f>
        <v>36</v>
      </c>
      <c r="B5" s="6">
        <f>'Both trials'!E37</f>
        <v>6</v>
      </c>
      <c r="C5" s="6">
        <f>'Both trials'!F37</f>
        <v>10</v>
      </c>
      <c r="D5" s="6" t="str">
        <f>'Both trials'!G37</f>
        <v/>
      </c>
      <c r="E5" s="6" t="str">
        <f>'Both trials'!H37</f>
        <v/>
      </c>
      <c r="F5" s="6">
        <f>'Both trials'!I37</f>
        <v>7</v>
      </c>
      <c r="G5" s="6" t="str">
        <f>'Both trials'!J37</f>
        <v/>
      </c>
      <c r="H5" s="6">
        <f>'Both trials'!K37</f>
        <v>13</v>
      </c>
      <c r="I5" s="6" t="str">
        <f>'Both trials'!L37</f>
        <v/>
      </c>
    </row>
    <row r="6">
      <c r="A6" s="6">
        <f>'Both trials'!A38</f>
        <v>37</v>
      </c>
      <c r="B6" s="6">
        <f>'Both trials'!E38</f>
        <v>8</v>
      </c>
      <c r="C6" s="6">
        <f>'Both trials'!F38</f>
        <v>8</v>
      </c>
      <c r="D6" s="6" t="str">
        <f>'Both trials'!G38</f>
        <v/>
      </c>
      <c r="E6" s="6" t="str">
        <f>'Both trials'!H38</f>
        <v/>
      </c>
      <c r="F6" s="6">
        <f>'Both trials'!I38</f>
        <v>9</v>
      </c>
      <c r="G6" s="6" t="str">
        <f>'Both trials'!J38</f>
        <v/>
      </c>
      <c r="H6" s="6">
        <f>'Both trials'!K38</f>
        <v>13</v>
      </c>
      <c r="I6" s="6" t="str">
        <f>'Both trials'!L38</f>
        <v/>
      </c>
      <c r="J6" s="1" t="s">
        <v>18</v>
      </c>
      <c r="L6" s="1" t="s">
        <v>19</v>
      </c>
    </row>
    <row r="7">
      <c r="A7" s="6">
        <f>'Both trials'!A39</f>
        <v>38</v>
      </c>
      <c r="B7" s="6">
        <f>'Both trials'!E39</f>
        <v>13</v>
      </c>
      <c r="C7" s="6">
        <f>'Both trials'!F39</f>
        <v>10</v>
      </c>
      <c r="D7" s="6" t="str">
        <f>'Both trials'!G39</f>
        <v/>
      </c>
      <c r="E7" s="6" t="str">
        <f>'Both trials'!H39</f>
        <v/>
      </c>
      <c r="F7" s="6">
        <f>'Both trials'!I39</f>
        <v>12</v>
      </c>
      <c r="G7" s="6" t="str">
        <f>'Both trials'!J39</f>
        <v/>
      </c>
      <c r="H7" s="6">
        <f>'Both trials'!K39</f>
        <v>9</v>
      </c>
      <c r="I7" s="6" t="str">
        <f>'Both trials'!L39</f>
        <v/>
      </c>
      <c r="J7" s="1" t="s">
        <v>20</v>
      </c>
      <c r="K7" s="6">
        <f>sum(C4:C9)</f>
        <v>78</v>
      </c>
      <c r="L7" s="6">
        <f>sum(H4:H9)</f>
        <v>83</v>
      </c>
      <c r="M7" s="1" t="s">
        <v>21</v>
      </c>
    </row>
    <row r="8">
      <c r="A8" s="6">
        <f>'Both trials'!A40</f>
        <v>39</v>
      </c>
      <c r="B8" s="6">
        <f>'Both trials'!E40</f>
        <v>18</v>
      </c>
      <c r="C8" s="6">
        <f>'Both trials'!F40</f>
        <v>28</v>
      </c>
      <c r="D8" s="6" t="str">
        <f>'Both trials'!G40</f>
        <v/>
      </c>
      <c r="E8" s="6" t="str">
        <f>'Both trials'!H40</f>
        <v/>
      </c>
      <c r="F8" s="6">
        <f>'Both trials'!I40</f>
        <v>21</v>
      </c>
      <c r="G8" s="6" t="str">
        <f>'Both trials'!J40</f>
        <v/>
      </c>
      <c r="H8" s="6">
        <f>'Both trials'!K40</f>
        <v>18</v>
      </c>
      <c r="I8" s="6" t="str">
        <f>'Both trials'!L40</f>
        <v/>
      </c>
      <c r="J8" s="1" t="s">
        <v>22</v>
      </c>
      <c r="K8" s="6">
        <f>sum(D2:D30)</f>
        <v>636</v>
      </c>
      <c r="L8" s="6">
        <f>sum(H12:H30)</f>
        <v>559</v>
      </c>
      <c r="M8" s="1" t="s">
        <v>23</v>
      </c>
    </row>
    <row r="9">
      <c r="A9" s="6">
        <f>'Both trials'!A41</f>
        <v>40</v>
      </c>
      <c r="B9" s="6">
        <f>'Both trials'!E41</f>
        <v>29</v>
      </c>
      <c r="C9" s="6">
        <f>'Both trials'!F41</f>
        <v>21</v>
      </c>
      <c r="D9" s="6" t="str">
        <f>'Both trials'!G41</f>
        <v/>
      </c>
      <c r="E9" s="6" t="str">
        <f>'Both trials'!H41</f>
        <v/>
      </c>
      <c r="F9" s="6">
        <f>'Both trials'!I41</f>
        <v>27</v>
      </c>
      <c r="G9" s="6" t="str">
        <f>'Both trials'!J41</f>
        <v/>
      </c>
      <c r="H9" s="6">
        <f>'Both trials'!K41</f>
        <v>28</v>
      </c>
      <c r="I9" s="6" t="str">
        <f>'Both trials'!L41</f>
        <v/>
      </c>
      <c r="J9" s="1" t="s">
        <v>24</v>
      </c>
      <c r="L9" s="6">
        <f>sum(H10:H11)</f>
        <v>68</v>
      </c>
      <c r="M9" s="1" t="s">
        <v>25</v>
      </c>
    </row>
    <row r="10">
      <c r="A10" s="6">
        <f>'Both trials'!A42</f>
        <v>41</v>
      </c>
      <c r="B10" s="6">
        <f>'Both trials'!E42</f>
        <v>53</v>
      </c>
      <c r="C10" s="6" t="str">
        <f>'Both trials'!F42</f>
        <v/>
      </c>
      <c r="D10" s="6" t="str">
        <f>'Both trials'!G42</f>
        <v/>
      </c>
      <c r="E10" s="6" t="str">
        <f>'Both trials'!H42</f>
        <v/>
      </c>
      <c r="F10" s="6">
        <f>'Both trials'!I42</f>
        <v>51</v>
      </c>
      <c r="G10" s="6" t="str">
        <f>'Both trials'!J42</f>
        <v/>
      </c>
      <c r="H10" s="6">
        <f>'Both trials'!K42</f>
        <v>42</v>
      </c>
      <c r="I10" s="6" t="str">
        <f>'Both trials'!L42</f>
        <v/>
      </c>
      <c r="J10" s="1" t="s">
        <v>26</v>
      </c>
      <c r="L10" s="1">
        <v>1.0</v>
      </c>
      <c r="M10" s="1" t="s">
        <v>27</v>
      </c>
    </row>
    <row r="11">
      <c r="A11" s="6">
        <f>'Both trials'!A43</f>
        <v>42</v>
      </c>
      <c r="B11" s="6">
        <f>'Both trials'!E43</f>
        <v>55</v>
      </c>
      <c r="C11" s="6" t="str">
        <f>'Both trials'!F43</f>
        <v/>
      </c>
      <c r="D11" s="6" t="str">
        <f>'Both trials'!G43</f>
        <v/>
      </c>
      <c r="E11" s="6" t="str">
        <f>'Both trials'!H43</f>
        <v/>
      </c>
      <c r="F11" s="6">
        <f>'Both trials'!I43</f>
        <v>51</v>
      </c>
      <c r="G11" s="6" t="str">
        <f>'Both trials'!J43</f>
        <v/>
      </c>
      <c r="H11" s="6">
        <f>'Both trials'!K43</f>
        <v>26</v>
      </c>
      <c r="I11" s="6" t="str">
        <f>'Both trials'!L43</f>
        <v/>
      </c>
      <c r="L11" s="6">
        <f>L8+L9</f>
        <v>627</v>
      </c>
      <c r="M11" s="1" t="s">
        <v>28</v>
      </c>
    </row>
    <row r="12">
      <c r="A12" s="6">
        <f>'Both trials'!A44</f>
        <v>43</v>
      </c>
      <c r="B12" s="6">
        <f>'Both trials'!E44</f>
        <v>17</v>
      </c>
      <c r="C12" s="6" t="str">
        <f>'Both trials'!F44</f>
        <v/>
      </c>
      <c r="D12" s="6">
        <f>'Both trials'!G44</f>
        <v>82</v>
      </c>
      <c r="E12" s="6" t="str">
        <f>'Both trials'!H44</f>
        <v/>
      </c>
      <c r="F12" s="6">
        <f>'Both trials'!I44</f>
        <v>18</v>
      </c>
      <c r="G12" s="6" t="str">
        <f>'Both trials'!J44</f>
        <v/>
      </c>
      <c r="H12" s="6">
        <f>'Both trials'!K44</f>
        <v>28</v>
      </c>
      <c r="I12" s="6" t="str">
        <f>'Both trials'!L44</f>
        <v/>
      </c>
      <c r="L12" s="6">
        <f>sum(L7:L9)</f>
        <v>710</v>
      </c>
      <c r="M12" s="1" t="s">
        <v>29</v>
      </c>
    </row>
    <row r="13">
      <c r="A13" s="6">
        <f>'Both trials'!A45</f>
        <v>44</v>
      </c>
      <c r="B13" s="6">
        <f>'Both trials'!E45</f>
        <v>11</v>
      </c>
      <c r="C13" s="6" t="str">
        <f>'Both trials'!F45</f>
        <v/>
      </c>
      <c r="D13" s="6">
        <f>'Both trials'!G45</f>
        <v>37</v>
      </c>
      <c r="E13" s="6" t="str">
        <f>'Both trials'!H45</f>
        <v/>
      </c>
      <c r="F13" s="6">
        <f>'Both trials'!I45</f>
        <v>14</v>
      </c>
      <c r="G13" s="6" t="str">
        <f>'Both trials'!J45</f>
        <v/>
      </c>
      <c r="H13" s="6">
        <f>'Both trials'!K45</f>
        <v>28</v>
      </c>
      <c r="I13" s="6" t="str">
        <f>'Both trials'!L45</f>
        <v/>
      </c>
      <c r="J13" s="1" t="s">
        <v>30</v>
      </c>
      <c r="L13" s="6">
        <f>sum(H2:H30)</f>
        <v>711</v>
      </c>
      <c r="M13" s="1" t="s">
        <v>31</v>
      </c>
    </row>
    <row r="14">
      <c r="A14" s="6">
        <f>'Both trials'!A46</f>
        <v>45</v>
      </c>
      <c r="B14" s="6" t="str">
        <f>'Both trials'!E46</f>
        <v/>
      </c>
      <c r="C14" s="6" t="str">
        <f>'Both trials'!F46</f>
        <v/>
      </c>
      <c r="D14" s="6">
        <f>'Both trials'!G46</f>
        <v>43</v>
      </c>
      <c r="E14" s="6" t="str">
        <f>'Both trials'!H46</f>
        <v/>
      </c>
      <c r="F14" s="6">
        <f>'Both trials'!I46</f>
        <v>23</v>
      </c>
      <c r="G14" s="6" t="str">
        <f>'Both trials'!J46</f>
        <v/>
      </c>
      <c r="H14" s="6">
        <f>'Both trials'!K46</f>
        <v>30</v>
      </c>
      <c r="I14" s="6" t="str">
        <f>'Both trials'!L46</f>
        <v/>
      </c>
    </row>
    <row r="15">
      <c r="A15" s="6">
        <f>'Both trials'!A47</f>
        <v>46</v>
      </c>
      <c r="B15" s="6" t="str">
        <f>'Both trials'!E47</f>
        <v/>
      </c>
      <c r="C15" s="6" t="str">
        <f>'Both trials'!F47</f>
        <v/>
      </c>
      <c r="D15" s="6">
        <f>'Both trials'!G47</f>
        <v>41</v>
      </c>
      <c r="E15" s="6" t="str">
        <f>'Both trials'!H47</f>
        <v/>
      </c>
      <c r="F15" s="6">
        <f>'Both trials'!I47</f>
        <v>31</v>
      </c>
      <c r="G15" s="6" t="str">
        <f>'Both trials'!J47</f>
        <v/>
      </c>
      <c r="H15" s="6">
        <f>'Both trials'!K47</f>
        <v>38</v>
      </c>
      <c r="I15" s="6" t="str">
        <f>'Both trials'!L47</f>
        <v/>
      </c>
      <c r="J15" s="1" t="s">
        <v>32</v>
      </c>
      <c r="K15" s="1">
        <v>677.0</v>
      </c>
      <c r="L15" s="1">
        <v>678.0</v>
      </c>
    </row>
    <row r="16">
      <c r="A16" s="6">
        <f>'Both trials'!A48</f>
        <v>47</v>
      </c>
      <c r="B16" s="6">
        <f>'Both trials'!E48</f>
        <v>1</v>
      </c>
      <c r="C16" s="6" t="str">
        <f>'Both trials'!F48</f>
        <v/>
      </c>
      <c r="D16" s="6">
        <f>'Both trials'!G48</f>
        <v>47</v>
      </c>
      <c r="E16" s="6" t="str">
        <f>'Both trials'!H48</f>
        <v/>
      </c>
      <c r="F16" s="6">
        <f>'Both trials'!I48</f>
        <v>37</v>
      </c>
      <c r="G16" s="6" t="str">
        <f>'Both trials'!J48</f>
        <v/>
      </c>
      <c r="H16" s="6">
        <f>'Both trials'!K48</f>
        <v>53</v>
      </c>
      <c r="I16" s="6" t="str">
        <f>'Both trials'!L48</f>
        <v/>
      </c>
    </row>
    <row r="17">
      <c r="A17" s="6">
        <f>'Both trials'!A49</f>
        <v>48</v>
      </c>
      <c r="B17" s="6" t="str">
        <f>'Both trials'!E49</f>
        <v/>
      </c>
      <c r="C17" s="6" t="str">
        <f>'Both trials'!F49</f>
        <v/>
      </c>
      <c r="D17" s="6">
        <f>'Both trials'!G49</f>
        <v>41</v>
      </c>
      <c r="E17" s="6" t="str">
        <f>'Both trials'!H49</f>
        <v/>
      </c>
      <c r="F17" s="6">
        <f>'Both trials'!I49</f>
        <v>56</v>
      </c>
      <c r="G17" s="6" t="str">
        <f>'Both trials'!J49</f>
        <v/>
      </c>
      <c r="H17" s="6">
        <f>'Both trials'!K49</f>
        <v>50</v>
      </c>
      <c r="I17" s="6" t="str">
        <f>'Both trials'!L49</f>
        <v/>
      </c>
    </row>
    <row r="18">
      <c r="A18" s="6">
        <f>'Both trials'!A50</f>
        <v>49</v>
      </c>
      <c r="B18" s="6" t="str">
        <f>'Both trials'!E50</f>
        <v/>
      </c>
      <c r="C18" s="6" t="str">
        <f>'Both trials'!F50</f>
        <v/>
      </c>
      <c r="D18" s="6">
        <f>'Both trials'!G50</f>
        <v>48</v>
      </c>
      <c r="E18" s="6" t="str">
        <f>'Both trials'!H50</f>
        <v/>
      </c>
      <c r="F18" s="6">
        <f>'Both trials'!I50</f>
        <v>43</v>
      </c>
      <c r="G18" s="6" t="str">
        <f>'Both trials'!J50</f>
        <v/>
      </c>
      <c r="H18" s="6">
        <f>'Both trials'!K50</f>
        <v>38</v>
      </c>
      <c r="I18" s="6" t="str">
        <f>'Both trials'!L50</f>
        <v/>
      </c>
    </row>
    <row r="19">
      <c r="A19" s="6">
        <f>'Both trials'!A51</f>
        <v>50</v>
      </c>
      <c r="B19" s="6" t="str">
        <f>'Both trials'!E51</f>
        <v/>
      </c>
      <c r="C19" s="6" t="str">
        <f>'Both trials'!F51</f>
        <v/>
      </c>
      <c r="D19" s="6">
        <f>'Both trials'!G51</f>
        <v>42</v>
      </c>
      <c r="E19" s="6" t="str">
        <f>'Both trials'!H51</f>
        <v/>
      </c>
      <c r="F19" s="6">
        <f>'Both trials'!I51</f>
        <v>41</v>
      </c>
      <c r="G19" s="6" t="str">
        <f>'Both trials'!J51</f>
        <v/>
      </c>
      <c r="H19" s="6">
        <f>'Both trials'!K51</f>
        <v>48</v>
      </c>
      <c r="I19" s="6" t="str">
        <f>'Both trials'!L51</f>
        <v/>
      </c>
      <c r="J19" s="1" t="s">
        <v>8</v>
      </c>
      <c r="K19" s="6">
        <f>sum(F3:F30)</f>
        <v>713</v>
      </c>
      <c r="L19" s="6">
        <f>sum(H3:H32)</f>
        <v>711</v>
      </c>
    </row>
    <row r="20">
      <c r="A20" s="6">
        <f>'Both trials'!A52</f>
        <v>51</v>
      </c>
      <c r="B20" s="6" t="str">
        <f>'Both trials'!E52</f>
        <v/>
      </c>
      <c r="C20" s="6" t="str">
        <f>'Both trials'!F52</f>
        <v/>
      </c>
      <c r="D20" s="6">
        <f>'Both trials'!G52</f>
        <v>49</v>
      </c>
      <c r="E20" s="6" t="str">
        <f>'Both trials'!H52</f>
        <v/>
      </c>
      <c r="F20" s="6">
        <f>'Both trials'!I52</f>
        <v>40</v>
      </c>
      <c r="G20" s="6" t="str">
        <f>'Both trials'!J52</f>
        <v/>
      </c>
      <c r="H20" s="6">
        <f>'Both trials'!K52</f>
        <v>51</v>
      </c>
      <c r="I20" s="6" t="str">
        <f>'Both trials'!L52</f>
        <v/>
      </c>
    </row>
    <row r="21">
      <c r="A21" s="6">
        <f>'Both trials'!A53</f>
        <v>52</v>
      </c>
      <c r="B21" s="6" t="str">
        <f>'Both trials'!E53</f>
        <v/>
      </c>
      <c r="C21" s="6" t="str">
        <f>'Both trials'!F53</f>
        <v/>
      </c>
      <c r="D21" s="6">
        <f>'Both trials'!G53</f>
        <v>33</v>
      </c>
      <c r="E21" s="6" t="str">
        <f>'Both trials'!H53</f>
        <v/>
      </c>
      <c r="F21" s="6">
        <f>'Both trials'!I53</f>
        <v>49</v>
      </c>
      <c r="G21" s="6" t="str">
        <f>'Both trials'!J53</f>
        <v/>
      </c>
      <c r="H21" s="6">
        <f>'Both trials'!K53</f>
        <v>34</v>
      </c>
      <c r="I21" s="6" t="str">
        <f>'Both trials'!L53</f>
        <v/>
      </c>
    </row>
    <row r="22">
      <c r="A22" s="6">
        <f>'Both trials'!A54</f>
        <v>53</v>
      </c>
      <c r="B22" s="6" t="str">
        <f>'Both trials'!E54</f>
        <v/>
      </c>
      <c r="C22" s="6" t="str">
        <f>'Both trials'!F54</f>
        <v/>
      </c>
      <c r="D22" s="6">
        <f>'Both trials'!G54</f>
        <v>40</v>
      </c>
      <c r="E22" s="6" t="str">
        <f>'Both trials'!H54</f>
        <v/>
      </c>
      <c r="F22" s="6">
        <f>'Both trials'!I54</f>
        <v>40</v>
      </c>
      <c r="G22" s="6" t="str">
        <f>'Both trials'!J54</f>
        <v/>
      </c>
      <c r="H22" s="6">
        <f>'Both trials'!K54</f>
        <v>34</v>
      </c>
      <c r="I22" s="6" t="str">
        <f>'Both trials'!L54</f>
        <v/>
      </c>
    </row>
    <row r="23">
      <c r="A23" s="6">
        <f>'Both trials'!A55</f>
        <v>54</v>
      </c>
      <c r="B23" s="6" t="str">
        <f>'Both trials'!E55</f>
        <v/>
      </c>
      <c r="C23" s="6" t="str">
        <f>'Both trials'!F55</f>
        <v/>
      </c>
      <c r="D23" s="6">
        <f>'Both trials'!G55</f>
        <v>36</v>
      </c>
      <c r="E23" s="6" t="str">
        <f>'Both trials'!H55</f>
        <v/>
      </c>
      <c r="F23" s="6">
        <f>'Both trials'!I55</f>
        <v>37</v>
      </c>
      <c r="G23" s="6" t="str">
        <f>'Both trials'!J55</f>
        <v/>
      </c>
      <c r="H23" s="6">
        <f>'Both trials'!K55</f>
        <v>35</v>
      </c>
      <c r="I23" s="6" t="str">
        <f>'Both trials'!L55</f>
        <v/>
      </c>
      <c r="J23" s="1" t="s">
        <v>4</v>
      </c>
    </row>
    <row r="24">
      <c r="A24" s="6">
        <f>'Both trials'!A56</f>
        <v>55</v>
      </c>
      <c r="B24" s="6" t="str">
        <f>'Both trials'!E56</f>
        <v/>
      </c>
      <c r="C24" s="6" t="str">
        <f>'Both trials'!F56</f>
        <v/>
      </c>
      <c r="D24" s="6">
        <f>'Both trials'!G56</f>
        <v>24</v>
      </c>
      <c r="E24" s="6" t="str">
        <f>'Both trials'!H56</f>
        <v/>
      </c>
      <c r="F24" s="6">
        <f>'Both trials'!I56</f>
        <v>22</v>
      </c>
      <c r="G24" s="6" t="str">
        <f>'Both trials'!J56</f>
        <v/>
      </c>
      <c r="H24" s="6">
        <f>'Both trials'!K56</f>
        <v>19</v>
      </c>
      <c r="I24" s="6" t="str">
        <f>'Both trials'!L56</f>
        <v/>
      </c>
      <c r="J24" s="1" t="s">
        <v>33</v>
      </c>
      <c r="K24" s="6">
        <f>sum(B2:B13)+B16+B25</f>
        <v>219</v>
      </c>
      <c r="L24" s="6">
        <f>sum(H2:H13)+H16+H25</f>
        <v>284</v>
      </c>
    </row>
    <row r="25">
      <c r="A25" s="6">
        <f>'Both trials'!A57</f>
        <v>56</v>
      </c>
      <c r="B25" s="6">
        <f>'Both trials'!E57</f>
        <v>1</v>
      </c>
      <c r="C25" s="6" t="str">
        <f>'Both trials'!F57</f>
        <v/>
      </c>
      <c r="D25" s="6">
        <f>'Both trials'!G57</f>
        <v>24</v>
      </c>
      <c r="E25" s="6" t="str">
        <f>'Both trials'!H57</f>
        <v/>
      </c>
      <c r="F25" s="6">
        <f>'Both trials'!I57</f>
        <v>21</v>
      </c>
      <c r="G25" s="6">
        <f>'Both trials'!J57</f>
        <v>6</v>
      </c>
      <c r="H25" s="6">
        <f>'Both trials'!K57</f>
        <v>23</v>
      </c>
      <c r="I25" s="6" t="str">
        <f>'Both trials'!L57</f>
        <v/>
      </c>
      <c r="J25" s="1" t="s">
        <v>34</v>
      </c>
      <c r="K25" s="6">
        <f>sum(B2:B13)</f>
        <v>217</v>
      </c>
      <c r="L25" s="6">
        <f>sum(H2:H13)</f>
        <v>208</v>
      </c>
    </row>
    <row r="26">
      <c r="A26" s="6">
        <f>'Both trials'!A58</f>
        <v>57</v>
      </c>
      <c r="B26" s="6" t="str">
        <f>'Both trials'!E58</f>
        <v/>
      </c>
      <c r="C26" s="6" t="str">
        <f>'Both trials'!F58</f>
        <v/>
      </c>
      <c r="D26" s="6">
        <f>'Both trials'!G58</f>
        <v>20</v>
      </c>
      <c r="E26" s="6">
        <f>'Both trials'!H58</f>
        <v>7</v>
      </c>
      <c r="F26" s="6">
        <f>'Both trials'!I58</f>
        <v>24</v>
      </c>
      <c r="G26" s="6">
        <f>'Both trials'!J58</f>
        <v>13</v>
      </c>
      <c r="H26" s="6">
        <f>'Both trials'!K58</f>
        <v>20</v>
      </c>
      <c r="I26" s="6" t="str">
        <f>'Both trials'!L58</f>
        <v/>
      </c>
      <c r="J26" s="1" t="s">
        <v>35</v>
      </c>
      <c r="K26" s="1">
        <v>217.0</v>
      </c>
      <c r="L26" s="1">
        <v>206.0</v>
      </c>
      <c r="M26" s="1" t="s">
        <v>36</v>
      </c>
    </row>
    <row r="27">
      <c r="A27" s="6">
        <f>'Both trials'!A59</f>
        <v>58</v>
      </c>
      <c r="B27" s="6" t="str">
        <f>'Both trials'!E59</f>
        <v/>
      </c>
      <c r="C27" s="6" t="str">
        <f>'Both trials'!F59</f>
        <v/>
      </c>
      <c r="D27" s="6">
        <f>'Both trials'!G59</f>
        <v>14</v>
      </c>
      <c r="E27" s="6">
        <f>'Both trials'!H59</f>
        <v>12</v>
      </c>
      <c r="F27" s="6">
        <f>'Both trials'!I59</f>
        <v>13</v>
      </c>
      <c r="G27" s="6">
        <f>'Both trials'!J59</f>
        <v>16</v>
      </c>
      <c r="H27" s="6">
        <f>'Both trials'!K59</f>
        <v>10</v>
      </c>
      <c r="I27" s="6" t="str">
        <f>'Both trials'!L59</f>
        <v/>
      </c>
    </row>
    <row r="28">
      <c r="A28" s="6">
        <f>'Both trials'!A60</f>
        <v>59</v>
      </c>
      <c r="B28" s="6" t="str">
        <f>'Both trials'!E60</f>
        <v/>
      </c>
      <c r="C28" s="6" t="str">
        <f>'Both trials'!F60</f>
        <v/>
      </c>
      <c r="D28" s="6">
        <f>'Both trials'!G60</f>
        <v>10</v>
      </c>
      <c r="E28" s="6">
        <f>'Both trials'!H60</f>
        <v>14</v>
      </c>
      <c r="F28" s="6">
        <f>'Both trials'!I60</f>
        <v>11</v>
      </c>
      <c r="G28" s="6">
        <f>'Both trials'!J60</f>
        <v>10</v>
      </c>
      <c r="H28" s="6">
        <f>'Both trials'!K60</f>
        <v>12</v>
      </c>
      <c r="I28" s="6" t="str">
        <f>'Both trials'!L60</f>
        <v/>
      </c>
    </row>
    <row r="29">
      <c r="A29" s="6">
        <f>'Both trials'!A61</f>
        <v>60</v>
      </c>
      <c r="B29" s="6" t="str">
        <f>'Both trials'!E61</f>
        <v/>
      </c>
      <c r="C29" s="6" t="str">
        <f>'Both trials'!F61</f>
        <v/>
      </c>
      <c r="D29" s="6">
        <f>'Both trials'!G61</f>
        <v>4</v>
      </c>
      <c r="E29" s="6">
        <f>'Both trials'!H61</f>
        <v>9</v>
      </c>
      <c r="F29" s="6">
        <f>'Both trials'!I61</f>
        <v>5</v>
      </c>
      <c r="G29" s="6">
        <f>'Both trials'!J61</f>
        <v>4</v>
      </c>
      <c r="H29" s="6">
        <f>'Both trials'!K61</f>
        <v>5</v>
      </c>
      <c r="I29" s="6" t="str">
        <f>'Both trials'!L61</f>
        <v/>
      </c>
    </row>
    <row r="30">
      <c r="A30" s="6">
        <f>'Both trials'!A62</f>
        <v>61</v>
      </c>
      <c r="B30" s="6" t="str">
        <f>'Both trials'!E62</f>
        <v/>
      </c>
      <c r="C30" s="6" t="str">
        <f>'Both trials'!F62</f>
        <v/>
      </c>
      <c r="D30" s="6">
        <f>'Both trials'!G62</f>
        <v>1</v>
      </c>
      <c r="E30" s="6">
        <f>'Both trials'!H62</f>
        <v>3</v>
      </c>
      <c r="F30" s="6">
        <f>'Both trials'!I62</f>
        <v>1</v>
      </c>
      <c r="G30" s="6">
        <f>'Both trials'!J62</f>
        <v>1</v>
      </c>
      <c r="H30" s="6">
        <f>'Both trials'!K62</f>
        <v>3</v>
      </c>
      <c r="I30" s="6" t="str">
        <f>'Both trials'!L62</f>
        <v/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5"/>
  </cols>
  <sheetData>
    <row r="3">
      <c r="A3" s="1" t="s">
        <v>37</v>
      </c>
      <c r="B3" s="7" t="s">
        <v>38</v>
      </c>
    </row>
    <row r="4">
      <c r="A4" s="1" t="s">
        <v>39</v>
      </c>
      <c r="B4" s="7" t="s">
        <v>40</v>
      </c>
    </row>
  </sheetData>
  <hyperlinks>
    <hyperlink r:id="rId1" ref="B3"/>
    <hyperlink r:id="rId2" ref="B4"/>
  </hyperlinks>
  <drawing r:id="rId3"/>
</worksheet>
</file>